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ensldfs\services\DGS\Marches_Publics\Marchés Publics\DIRECTIONS ET SERVICES\DIRPAT\PO IMMOBILIERE\2025\2025-18 TX CRYO\1. CONSULTATION\2. DCE offre validé\Lot 5\"/>
    </mc:Choice>
  </mc:AlternateContent>
  <xr:revisionPtr revIDLastSave="0" documentId="13_ncr:1_{FAF748FA-0C3B-4D64-A16E-D14C309FB3E5}" xr6:coauthVersionLast="47" xr6:coauthVersionMax="47" xr10:uidLastSave="{00000000-0000-0000-0000-000000000000}"/>
  <bookViews>
    <workbookView xWindow="-28920" yWindow="-150" windowWidth="29040" windowHeight="15720" xr2:uid="{00000000-000D-0000-FFFF-FFFF00000000}"/>
  </bookViews>
  <sheets>
    <sheet name="Page de Garde" sheetId="3" r:id="rId1"/>
    <sheet name="Lot N°005 SOLS SOUPLES" sheetId="2" r:id="rId2"/>
  </sheets>
  <definedNames>
    <definedName name="_xlnm.Print_Titles" localSheetId="1">'Lot N°005 SOLS SOUPLES'!$3:$3</definedName>
    <definedName name="_xlnm.Print_Area" localSheetId="1">'Lot N°005 SOLS SOUPLES'!$A$1:$G$31</definedName>
    <definedName name="_xlnm.Print_Area" localSheetId="0">'Page de Garde'!$A$1:$G$38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28" i="2" l="1"/>
  <c r="G6" i="2"/>
  <c r="G9" i="2"/>
  <c r="G12" i="2"/>
  <c r="G15" i="2"/>
  <c r="G18" i="2"/>
  <c r="G21" i="2"/>
  <c r="B30" i="2"/>
  <c r="G25" i="2" l="1"/>
  <c r="G29" i="2" s="1"/>
  <c r="G30" i="2" l="1"/>
  <c r="G31" i="2" s="1"/>
</calcChain>
</file>

<file path=xl/sharedStrings.xml><?xml version="1.0" encoding="utf-8"?>
<sst xmlns="http://schemas.openxmlformats.org/spreadsheetml/2006/main" count="65" uniqueCount="65">
  <si>
    <t>U</t>
  </si>
  <si>
    <t>Quantité</t>
  </si>
  <si>
    <t>Qté entrep</t>
  </si>
  <si>
    <t>Prix en €</t>
  </si>
  <si>
    <t>Total en €</t>
  </si>
  <si>
    <t>2.1</t>
  </si>
  <si>
    <t>Sols PVC</t>
  </si>
  <si>
    <t>CH4</t>
  </si>
  <si>
    <t xml:space="preserve">2.1.1 </t>
  </si>
  <si>
    <t>Ragréage de sol auto-lissant type P4S fibré - compris préparation</t>
  </si>
  <si>
    <t>m²</t>
  </si>
  <si>
    <t>ART</t>
  </si>
  <si>
    <t>001-B516</t>
  </si>
  <si>
    <t>Mode de métré : Au mètre carré</t>
  </si>
  <si>
    <t>Localisation : Ensemble des pièces destinées à recevoir un revêtement de sol</t>
  </si>
  <si>
    <t xml:space="preserve">2.1.2 </t>
  </si>
  <si>
    <t>Sol souple PVC antistatique</t>
  </si>
  <si>
    <t>m²</t>
  </si>
  <si>
    <t>ART</t>
  </si>
  <si>
    <t>001-B558</t>
  </si>
  <si>
    <t>Mode de métré : Au mètre carré</t>
  </si>
  <si>
    <t xml:space="preserve">Localisation : Toutes les pièces laboratoire hors Glacios &amp; Aquilos </t>
  </si>
  <si>
    <t xml:space="preserve">2.1.3 </t>
  </si>
  <si>
    <t>Plinthes droites en PVC 10 x 60 mm</t>
  </si>
  <si>
    <t>ml</t>
  </si>
  <si>
    <t>ART</t>
  </si>
  <si>
    <t>001-B513</t>
  </si>
  <si>
    <t>Mode de métré : Au mètre linéaire</t>
  </si>
  <si>
    <t>Localisation : Toutes les pièces laboratoire hors Glacios Aquilos Culture et Vitrification</t>
  </si>
  <si>
    <t xml:space="preserve">2.1.4 </t>
  </si>
  <si>
    <t>Sol souple PVC dissipateur Type Mipolam EL7 ou équivalent</t>
  </si>
  <si>
    <t>m²</t>
  </si>
  <si>
    <t>ART</t>
  </si>
  <si>
    <t>001-B514</t>
  </si>
  <si>
    <t>Mode de métré : Au mètre carré</t>
  </si>
  <si>
    <t>Localisation : Salles Glacios &amp; Aquilos</t>
  </si>
  <si>
    <t xml:space="preserve">2.1.5 </t>
  </si>
  <si>
    <t>Remontées en plinthes pour sol souple PVC de salles blanches</t>
  </si>
  <si>
    <t>ml</t>
  </si>
  <si>
    <t>ART</t>
  </si>
  <si>
    <t>001-B515</t>
  </si>
  <si>
    <t>Mode de métré : Au mètre linéaire</t>
  </si>
  <si>
    <t>Localisation : Au droit des revêtements PVC des salles Glacios, Aquilos, Culture et Vitrification</t>
  </si>
  <si>
    <t xml:space="preserve">2.1.6 </t>
  </si>
  <si>
    <t>ml</t>
  </si>
  <si>
    <t>ART</t>
  </si>
  <si>
    <t>001-B625</t>
  </si>
  <si>
    <t>Mode de métré : au mètre linéaire</t>
  </si>
  <si>
    <t>Localisation : en périphérie du dallage des pièces Glacios et Aquilos</t>
  </si>
  <si>
    <t>Total Sols PVC</t>
  </si>
  <si>
    <t>STOT</t>
  </si>
  <si>
    <t>TOTHT</t>
  </si>
  <si>
    <t>TVA</t>
  </si>
  <si>
    <t>Montant TTC</t>
  </si>
  <si>
    <t>TOTTTC</t>
  </si>
  <si>
    <t xml:space="preserve">FORTIL </t>
  </si>
  <si>
    <t xml:space="preserve">35, avenue Général de Gaulle </t>
  </si>
  <si>
    <t>69110 Ste Foy-Lès-Lyon</t>
  </si>
  <si>
    <t>Aménagement d’une plateforme de cryomicroscopie électronique BSL2 au sous-sol du MLE</t>
  </si>
  <si>
    <t>Sols Souples</t>
  </si>
  <si>
    <t>Décomposition du Prix Globale et Forfaitaire n°2025-18 Lot n°005</t>
  </si>
  <si>
    <t>Lot 005 - Sols Souples</t>
  </si>
  <si>
    <t>Montant HT du Lot N°005 SOLS SOUPLES</t>
  </si>
  <si>
    <t>Sous-Total travaux BSL2</t>
  </si>
  <si>
    <t>Désolidarisation : joint périphérique de dilatation y compris membrane EPDM (ou joint Waterstop au lot GO)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</si>
</sst>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#,##0.00\ &quot;€&quot;"/>
  </numFmts>
  <fonts count="37">
    <font>
      <sz val="11"/>
      <color theme="1"/>
      <name val="Calibri"/>
      <family val="2"/>
      <scheme val="minor"/>
    </font>
    <font>
      <sz val="11"/>
      <color rgb="FF000000"/>
      <name val="GT Eesti Pro Display Light"/>
      <family val="1"/>
    </font>
    <font>
      <sz val="14"/>
      <color rgb="FFFFFFFF"/>
      <name val="GT Eesti Pro Display Light"/>
      <family val="1"/>
    </font>
    <font>
      <u/>
      <sz val="11"/>
      <color rgb="FF007FFF"/>
      <name val="GT Eesti Pro Display Light"/>
      <family val="1"/>
    </font>
    <font>
      <u/>
      <sz val="11"/>
      <color rgb="FF00BFFF"/>
      <name val="GT Eesti Pro Display Light"/>
      <family val="1"/>
    </font>
    <font>
      <b/>
      <sz val="20"/>
      <color rgb="FF000000"/>
      <name val="GT Eesti Pro Display Light"/>
      <family val="1"/>
    </font>
    <font>
      <sz val="10"/>
      <color rgb="FF000000"/>
      <name val="Arial"/>
      <family val="1"/>
    </font>
    <font>
      <b/>
      <sz val="14"/>
      <color rgb="FF007FFF"/>
      <name val="GT Eesti Pro Display Light"/>
      <family val="1"/>
    </font>
    <font>
      <b/>
      <sz val="12"/>
      <color rgb="FF000000"/>
      <name val="GT Eesti Pro Display Light"/>
      <family val="1"/>
    </font>
    <font>
      <b/>
      <sz val="14"/>
      <color rgb="FF000000"/>
      <name val="@Arial Unicode MS"/>
      <family val="1"/>
    </font>
    <font>
      <b/>
      <u/>
      <sz val="11"/>
      <color rgb="FFFF3F00"/>
      <name val="@Arial Unicode MS"/>
      <family val="1"/>
    </font>
    <font>
      <sz val="12"/>
      <color rgb="FF000000"/>
      <name val="@Arial Unicode MS"/>
      <family val="1"/>
    </font>
    <font>
      <sz val="9"/>
      <color rgb="FF000000"/>
      <name val="GT Eesti Pro Display Light"/>
      <family val="1"/>
    </font>
    <font>
      <sz val="9"/>
      <color rgb="FF00994C"/>
      <name val="@Arial Unicode MS"/>
      <family val="1"/>
    </font>
    <font>
      <sz val="9"/>
      <color rgb="FF3F00FF"/>
      <name val="@Arial Unicode MS"/>
      <family val="1"/>
    </font>
    <font>
      <sz val="11"/>
      <color rgb="FF0000FF"/>
      <name val="GT Eesti Pro Display Light"/>
      <family val="1"/>
    </font>
    <font>
      <sz val="8"/>
      <color rgb="FF0000FF"/>
      <name val="GT Eesti Pro Display Light"/>
      <family val="1"/>
    </font>
    <font>
      <sz val="7"/>
      <color rgb="FF000000"/>
      <name val="Arial"/>
      <family val="1"/>
    </font>
    <font>
      <sz val="36"/>
      <color rgb="FF000000"/>
      <name val="Arial"/>
      <family val="2"/>
    </font>
    <font>
      <b/>
      <sz val="22"/>
      <color rgb="FF000000"/>
      <name val="Arial"/>
      <family val="2"/>
    </font>
    <font>
      <sz val="8"/>
      <color rgb="FF000000"/>
      <name val="Arial"/>
      <family val="2"/>
    </font>
    <font>
      <sz val="20"/>
      <color rgb="FF000000"/>
      <name val="Arial"/>
      <family val="2"/>
    </font>
    <font>
      <b/>
      <sz val="16"/>
      <color rgb="FF000000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Arial Unicode MS"/>
      <family val="2"/>
    </font>
    <font>
      <b/>
      <sz val="11"/>
      <color theme="1"/>
      <name val="Arial Unicode MS"/>
      <family val="2"/>
    </font>
    <font>
      <sz val="11"/>
      <color theme="1"/>
      <name val="Arial Unicode MS"/>
      <family val="2"/>
    </font>
    <font>
      <sz val="14"/>
      <color theme="1"/>
      <name val="Arial Unicode MS"/>
      <family val="2"/>
    </font>
    <font>
      <b/>
      <i/>
      <sz val="11"/>
      <color rgb="FF0070C0"/>
      <name val="Arial Unicode MS"/>
      <family val="2"/>
    </font>
    <font>
      <sz val="11"/>
      <color rgb="FF000000"/>
      <name val="Arial Unicode MS"/>
      <family val="2"/>
    </font>
    <font>
      <b/>
      <sz val="14"/>
      <color rgb="FF000000"/>
      <name val="Arial Unicode MS"/>
      <family val="2"/>
    </font>
    <font>
      <sz val="9"/>
      <color rgb="FF000000"/>
      <name val="Arial Unicode MS"/>
      <family val="2"/>
    </font>
    <font>
      <sz val="9"/>
      <color rgb="FF00994C"/>
      <name val="Arial Unicode MS"/>
      <family val="2"/>
    </font>
    <font>
      <sz val="9"/>
      <color rgb="FF3F00FF"/>
      <name val="Arial Unicode MS"/>
      <family val="2"/>
    </font>
    <font>
      <sz val="11"/>
      <color rgb="FFFF3F00"/>
      <name val="Arial Unicode MS"/>
      <family val="2"/>
    </font>
    <font>
      <b/>
      <u/>
      <sz val="11"/>
      <color rgb="FFFF3F00"/>
      <name val="Arial Unicode MS"/>
      <family val="2"/>
    </font>
    <font>
      <sz val="14"/>
      <color rgb="FFFFFFFF"/>
      <name val="Arial Unicode MS"/>
      <family val="2"/>
    </font>
  </fonts>
  <fills count="9">
    <fill>
      <patternFill patternType="none"/>
    </fill>
    <fill>
      <patternFill patternType="gray125"/>
    </fill>
    <fill>
      <patternFill patternType="solid">
        <fgColor rgb="FF007FFF"/>
        <bgColor indexed="64"/>
      </patternFill>
    </fill>
    <fill>
      <patternFill patternType="solid">
        <fgColor rgb="FF00BFFF"/>
        <bgColor indexed="64"/>
      </patternFill>
    </fill>
    <fill>
      <patternFill patternType="solid">
        <fgColor rgb="FFFF7F00"/>
        <bgColor indexed="64"/>
      </patternFill>
    </fill>
    <fill>
      <patternFill patternType="solid">
        <fgColor rgb="FFF78863"/>
        <bgColor indexed="64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ck">
        <color rgb="FFE14D16"/>
      </top>
      <bottom style="thick">
        <color rgb="FFE14D16"/>
      </bottom>
      <diagonal/>
    </border>
    <border>
      <left/>
      <right/>
      <top style="thick">
        <color rgb="FFE14D16"/>
      </top>
      <bottom/>
      <diagonal/>
    </border>
    <border>
      <left/>
      <right/>
      <top/>
      <bottom style="thick">
        <color rgb="FFE14D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3" fillId="0" borderId="0" applyFill="0">
      <alignment horizontal="right" vertical="top" wrapText="1"/>
    </xf>
    <xf numFmtId="0" fontId="2" fillId="3" borderId="0">
      <alignment horizontal="left" vertical="top" wrapText="1"/>
    </xf>
    <xf numFmtId="0" fontId="4" fillId="0" borderId="0" applyFill="0">
      <alignment horizontal="right" vertical="top" wrapText="1"/>
    </xf>
    <xf numFmtId="0" fontId="5" fillId="0" borderId="0" applyFill="0">
      <alignment horizontal="center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8" fillId="0" borderId="0" applyFill="0">
      <alignment horizontal="right" vertical="top" wrapText="1"/>
    </xf>
    <xf numFmtId="0" fontId="9" fillId="4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0" fillId="0" borderId="0" applyFill="0">
      <alignment horizontal="right" vertical="top" wrapText="1"/>
    </xf>
    <xf numFmtId="0" fontId="11" fillId="5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right" vertical="top" wrapText="1"/>
    </xf>
    <xf numFmtId="0" fontId="10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" fillId="0" borderId="0" applyFill="0">
      <alignment horizontal="left" vertical="top" wrapText="1" indent="5"/>
    </xf>
    <xf numFmtId="0" fontId="1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</cellStyleXfs>
  <cellXfs count="57">
    <xf numFmtId="0" fontId="0" fillId="0" borderId="0" xfId="0"/>
    <xf numFmtId="49" fontId="0" fillId="0" borderId="0" xfId="0" applyNumberFormat="1" applyFill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18" fillId="7" borderId="20" xfId="0" applyFont="1" applyFill="1" applyBorder="1" applyAlignment="1">
      <alignment horizontal="left" vertical="center" wrapText="1"/>
    </xf>
    <xf numFmtId="0" fontId="19" fillId="7" borderId="21" xfId="0" applyFont="1" applyFill="1" applyBorder="1" applyAlignment="1">
      <alignment wrapText="1"/>
    </xf>
    <xf numFmtId="0" fontId="20" fillId="0" borderId="0" xfId="0" applyFont="1" applyAlignment="1">
      <alignment horizontal="left" vertical="center"/>
    </xf>
    <xf numFmtId="0" fontId="21" fillId="7" borderId="0" xfId="0" applyFont="1" applyFill="1" applyAlignment="1">
      <alignment vertical="center" wrapText="1"/>
    </xf>
    <xf numFmtId="0" fontId="21" fillId="7" borderId="22" xfId="0" applyFont="1" applyFill="1" applyBorder="1" applyAlignment="1">
      <alignment vertical="center" wrapText="1"/>
    </xf>
    <xf numFmtId="0" fontId="22" fillId="7" borderId="22" xfId="0" applyFont="1" applyFill="1" applyBorder="1" applyAlignment="1">
      <alignment horizontal="left" vertical="center" wrapText="1" indent="1"/>
    </xf>
    <xf numFmtId="0" fontId="23" fillId="0" borderId="0" xfId="0" applyFont="1"/>
    <xf numFmtId="0" fontId="24" fillId="0" borderId="0" xfId="0" applyFont="1" applyFill="1" applyAlignment="1">
      <alignment horizontal="left" vertical="top" wrapText="1"/>
    </xf>
    <xf numFmtId="166" fontId="24" fillId="0" borderId="0" xfId="0" applyNumberFormat="1" applyFont="1" applyFill="1" applyAlignment="1">
      <alignment horizontal="center" vertical="top" wrapText="1"/>
    </xf>
    <xf numFmtId="166" fontId="26" fillId="0" borderId="23" xfId="0" applyNumberFormat="1" applyFont="1" applyBorder="1"/>
    <xf numFmtId="0" fontId="25" fillId="0" borderId="18" xfId="0" applyFont="1" applyBorder="1" applyAlignment="1">
      <alignment horizontal="center" vertical="top" wrapText="1"/>
    </xf>
    <xf numFmtId="166" fontId="25" fillId="0" borderId="18" xfId="0" applyNumberFormat="1" applyFont="1" applyBorder="1" applyAlignment="1">
      <alignment horizontal="center" vertical="top" wrapText="1"/>
    </xf>
    <xf numFmtId="0" fontId="26" fillId="0" borderId="15" xfId="0" applyFont="1" applyBorder="1" applyAlignment="1">
      <alignment horizontal="left" vertical="top" wrapText="1"/>
    </xf>
    <xf numFmtId="166" fontId="26" fillId="0" borderId="15" xfId="0" applyNumberFormat="1" applyFont="1" applyBorder="1" applyAlignment="1">
      <alignment horizontal="left" vertical="top" wrapText="1"/>
    </xf>
    <xf numFmtId="166" fontId="26" fillId="0" borderId="8" xfId="0" applyNumberFormat="1" applyFont="1" applyBorder="1" applyAlignment="1">
      <alignment horizontal="left" vertical="top" wrapText="1"/>
    </xf>
    <xf numFmtId="0" fontId="26" fillId="0" borderId="6" xfId="0" applyFont="1" applyFill="1" applyBorder="1" applyAlignment="1">
      <alignment horizontal="left" vertical="top" wrapText="1"/>
    </xf>
    <xf numFmtId="166" fontId="26" fillId="0" borderId="6" xfId="0" applyNumberFormat="1" applyFont="1" applyFill="1" applyBorder="1" applyAlignment="1">
      <alignment horizontal="left" vertical="top" wrapText="1"/>
    </xf>
    <xf numFmtId="166" fontId="26" fillId="0" borderId="13" xfId="0" applyNumberFormat="1" applyFont="1" applyFill="1" applyBorder="1" applyAlignment="1">
      <alignment horizontal="left" vertical="top" wrapText="1"/>
    </xf>
    <xf numFmtId="0" fontId="26" fillId="0" borderId="6" xfId="0" applyFont="1" applyFill="1" applyBorder="1" applyAlignment="1" applyProtection="1">
      <alignment horizontal="center" vertical="top"/>
      <protection locked="0"/>
    </xf>
    <xf numFmtId="164" fontId="26" fillId="0" borderId="6" xfId="0" applyNumberFormat="1" applyFont="1" applyFill="1" applyBorder="1" applyAlignment="1" applyProtection="1">
      <alignment horizontal="center" vertical="top" wrapText="1"/>
      <protection locked="0"/>
    </xf>
    <xf numFmtId="166" fontId="26" fillId="0" borderId="6" xfId="0" applyNumberFormat="1" applyFont="1" applyFill="1" applyBorder="1" applyAlignment="1" applyProtection="1">
      <alignment horizontal="center" vertical="top" wrapText="1"/>
      <protection locked="0"/>
    </xf>
    <xf numFmtId="166" fontId="26" fillId="0" borderId="13" xfId="0" applyNumberFormat="1" applyFont="1" applyFill="1" applyBorder="1" applyAlignment="1" applyProtection="1">
      <alignment horizontal="center" vertical="top" wrapText="1"/>
      <protection locked="0"/>
    </xf>
    <xf numFmtId="166" fontId="26" fillId="0" borderId="3" xfId="0" applyNumberFormat="1" applyFont="1" applyFill="1" applyBorder="1" applyAlignment="1">
      <alignment horizontal="left" vertical="top" wrapText="1"/>
    </xf>
    <xf numFmtId="166" fontId="25" fillId="0" borderId="12" xfId="0" applyNumberFormat="1" applyFont="1" applyFill="1" applyBorder="1" applyAlignment="1">
      <alignment horizontal="center" vertical="top" wrapText="1"/>
    </xf>
    <xf numFmtId="0" fontId="26" fillId="0" borderId="2" xfId="0" applyFont="1" applyFill="1" applyBorder="1" applyAlignment="1">
      <alignment horizontal="left" vertical="top" wrapText="1"/>
    </xf>
    <xf numFmtId="166" fontId="26" fillId="0" borderId="2" xfId="0" applyNumberFormat="1" applyFont="1" applyFill="1" applyBorder="1" applyAlignment="1">
      <alignment horizontal="left" vertical="top" wrapText="1"/>
    </xf>
    <xf numFmtId="0" fontId="27" fillId="0" borderId="0" xfId="0" applyFont="1"/>
    <xf numFmtId="166" fontId="27" fillId="0" borderId="0" xfId="0" applyNumberFormat="1" applyFont="1"/>
    <xf numFmtId="0" fontId="26" fillId="0" borderId="0" xfId="0" applyFont="1"/>
    <xf numFmtId="166" fontId="26" fillId="0" borderId="0" xfId="0" applyNumberFormat="1" applyFont="1"/>
    <xf numFmtId="166" fontId="25" fillId="0" borderId="0" xfId="0" applyNumberFormat="1" applyFont="1" applyFill="1" applyAlignment="1">
      <alignment horizontal="center" vertical="top" wrapText="1"/>
    </xf>
    <xf numFmtId="0" fontId="28" fillId="0" borderId="1" xfId="0" applyFont="1" applyFill="1" applyBorder="1" applyAlignment="1">
      <alignment horizontal="left" vertical="top" wrapText="1"/>
    </xf>
    <xf numFmtId="166" fontId="28" fillId="0" borderId="1" xfId="0" applyNumberFormat="1" applyFont="1" applyFill="1" applyBorder="1" applyAlignment="1">
      <alignment horizontal="center" vertical="top" wrapText="1"/>
    </xf>
    <xf numFmtId="0" fontId="26" fillId="0" borderId="19" xfId="0" applyFont="1" applyBorder="1" applyAlignment="1">
      <alignment horizontal="left" vertical="top" wrapText="1"/>
    </xf>
    <xf numFmtId="0" fontId="26" fillId="0" borderId="17" xfId="0" applyFont="1" applyBorder="1" applyAlignment="1">
      <alignment horizontal="justify" vertical="top" wrapText="1"/>
    </xf>
    <xf numFmtId="0" fontId="26" fillId="0" borderId="16" xfId="0" applyFont="1" applyBorder="1" applyAlignment="1">
      <alignment horizontal="left" vertical="top" wrapText="1"/>
    </xf>
    <xf numFmtId="0" fontId="26" fillId="0" borderId="14" xfId="0" applyFont="1" applyBorder="1" applyAlignment="1">
      <alignment horizontal="left" vertical="top" wrapText="1"/>
    </xf>
    <xf numFmtId="0" fontId="29" fillId="4" borderId="9" xfId="1" applyFont="1" applyFill="1" applyBorder="1">
      <alignment horizontal="left" vertical="top" wrapText="1"/>
    </xf>
    <xf numFmtId="0" fontId="30" fillId="4" borderId="10" xfId="14" applyFont="1" applyBorder="1">
      <alignment horizontal="left" vertical="top" wrapText="1"/>
    </xf>
    <xf numFmtId="0" fontId="29" fillId="0" borderId="9" xfId="1" applyFont="1" applyFill="1" applyBorder="1">
      <alignment horizontal="left" vertical="top" wrapText="1"/>
    </xf>
    <xf numFmtId="0" fontId="31" fillId="0" borderId="10" xfId="26" applyFont="1" applyFill="1" applyBorder="1" applyAlignment="1">
      <alignment horizontal="justify" vertical="top" wrapText="1"/>
    </xf>
    <xf numFmtId="0" fontId="26" fillId="0" borderId="9" xfId="0" applyFont="1" applyFill="1" applyBorder="1" applyAlignment="1">
      <alignment horizontal="left" vertical="top" wrapText="1"/>
    </xf>
    <xf numFmtId="0" fontId="32" fillId="0" borderId="10" xfId="29" applyFont="1" applyFill="1" applyBorder="1" applyAlignment="1">
      <alignment horizontal="justify" vertical="top" wrapText="1"/>
    </xf>
    <xf numFmtId="0" fontId="33" fillId="0" borderId="10" xfId="30" applyFont="1" applyFill="1" applyBorder="1" applyAlignment="1">
      <alignment horizontal="justify" vertical="top" wrapText="1"/>
    </xf>
    <xf numFmtId="0" fontId="26" fillId="0" borderId="7" xfId="0" applyFont="1" applyFill="1" applyBorder="1" applyAlignment="1">
      <alignment horizontal="left" vertical="top" wrapText="1"/>
    </xf>
    <xf numFmtId="0" fontId="34" fillId="0" borderId="9" xfId="17" applyFont="1" applyFill="1" applyBorder="1" applyAlignment="1">
      <alignment horizontal="left" vertical="top" wrapText="1"/>
    </xf>
    <xf numFmtId="0" fontId="35" fillId="0" borderId="10" xfId="17" applyFont="1" applyFill="1" applyBorder="1">
      <alignment horizontal="right" vertical="top" wrapText="1"/>
    </xf>
    <xf numFmtId="0" fontId="26" fillId="0" borderId="5" xfId="0" applyFont="1" applyFill="1" applyBorder="1" applyAlignment="1">
      <alignment horizontal="left" vertical="top" wrapText="1"/>
    </xf>
    <xf numFmtId="0" fontId="26" fillId="0" borderId="4" xfId="0" applyFont="1" applyFill="1" applyBorder="1" applyAlignment="1">
      <alignment horizontal="left" vertical="top" wrapText="1"/>
    </xf>
    <xf numFmtId="0" fontId="26" fillId="0" borderId="1" xfId="0" applyFont="1" applyFill="1" applyBorder="1" applyAlignment="1">
      <alignment horizontal="left" vertical="top" wrapText="1"/>
    </xf>
    <xf numFmtId="165" fontId="36" fillId="6" borderId="0" xfId="0" applyNumberFormat="1" applyFont="1" applyFill="1" applyAlignment="1">
      <alignment horizontal="left" vertical="top" wrapText="1"/>
    </xf>
    <xf numFmtId="166" fontId="26" fillId="8" borderId="13" xfId="0" applyNumberFormat="1" applyFont="1" applyFill="1" applyBorder="1" applyAlignment="1" applyProtection="1">
      <alignment horizontal="center" vertical="top" wrapText="1"/>
      <protection locked="0"/>
    </xf>
    <xf numFmtId="166" fontId="26" fillId="8" borderId="13" xfId="0" applyNumberFormat="1" applyFont="1" applyFill="1" applyBorder="1" applyAlignment="1">
      <alignment horizontal="left" vertical="top" wrapText="1"/>
    </xf>
    <xf numFmtId="0" fontId="25" fillId="0" borderId="23" xfId="0" applyFont="1" applyBorder="1" applyAlignment="1">
      <alignment horizontal="center" vertical="center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371475</xdr:colOff>
      <xdr:row>2</xdr:row>
      <xdr:rowOff>9525</xdr:rowOff>
    </xdr:from>
    <xdr:to>
      <xdr:col>3</xdr:col>
      <xdr:colOff>155575</xdr:colOff>
      <xdr:row>2</xdr:row>
      <xdr:rowOff>2875915</xdr:rowOff>
    </xdr:to>
    <xdr:pic>
      <xdr:nvPicPr>
        <xdr:cNvPr id="2" name="Image 1" descr="Une image contenant texte, Police, affiche, graphisme&#10;&#10;Le contenu généré par l’IA peut être incorrect.">
          <a:extLst>
            <a:ext uri="{FF2B5EF4-FFF2-40B4-BE49-F238E27FC236}">
              <a16:creationId xmlns:a16="http://schemas.microsoft.com/office/drawing/2014/main" id="{A5B27ADC-9ECA-414B-8E40-1DE17172D6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9570" y="382905"/>
          <a:ext cx="2157730" cy="2864485"/>
        </a:xfrm>
        <a:prstGeom prst="rect">
          <a:avLst/>
        </a:prstGeom>
      </xdr:spPr>
    </xdr:pic>
    <xdr:clientData/>
  </xdr:twoCellAnchor>
  <xdr:twoCellAnchor editAs="oneCell">
    <xdr:from>
      <xdr:col>1</xdr:col>
      <xdr:colOff>34290</xdr:colOff>
      <xdr:row>2</xdr:row>
      <xdr:rowOff>3669030</xdr:rowOff>
    </xdr:from>
    <xdr:to>
      <xdr:col>3</xdr:col>
      <xdr:colOff>381000</xdr:colOff>
      <xdr:row>3</xdr:row>
      <xdr:rowOff>685800</xdr:rowOff>
    </xdr:to>
    <xdr:pic>
      <xdr:nvPicPr>
        <xdr:cNvPr id="3" name="Image 2" descr="Une image contenant texte, Police, capture d’écran, Graphique&#10;&#10;Le contenu généré par l’IA peut être incorrect.">
          <a:extLst>
            <a:ext uri="{FF2B5EF4-FFF2-40B4-BE49-F238E27FC236}">
              <a16:creationId xmlns:a16="http://schemas.microsoft.com/office/drawing/2014/main" id="{A38745D7-5CDF-4099-8FAA-03B5ECD513B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14"/>
        <a:stretch>
          <a:fillRect/>
        </a:stretch>
      </xdr:blipFill>
      <xdr:spPr bwMode="auto">
        <a:xfrm>
          <a:off x="824865" y="4044315"/>
          <a:ext cx="1927860" cy="75628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2</xdr:col>
      <xdr:colOff>40005</xdr:colOff>
      <xdr:row>36</xdr:row>
      <xdr:rowOff>170180</xdr:rowOff>
    </xdr:to>
    <xdr:pic>
      <xdr:nvPicPr>
        <xdr:cNvPr id="4" name="Image 3" descr="Une image contenant texte, Graphique, orange, Rectangle&#10;&#10;Le contenu généré par l’IA peut être incorrect.">
          <a:extLst>
            <a:ext uri="{FF2B5EF4-FFF2-40B4-BE49-F238E27FC236}">
              <a16:creationId xmlns:a16="http://schemas.microsoft.com/office/drawing/2014/main" id="{00CAEBA5-B79C-4D3C-9C82-CA740264B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" y="10610850"/>
          <a:ext cx="830580" cy="1256030"/>
        </a:xfrm>
        <a:prstGeom prst="rect">
          <a:avLst/>
        </a:prstGeom>
        <a:extLst>
          <a:ext uri="{FAA26D3D-D897-4be2-8F04-BA451C77F1D7}">
            <ma14:placeholderFlag xmlns:lc="http://schemas.openxmlformats.org/drawingml/2006/lockedCanvas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6se="http://schemas.microsoft.com/office/word/2015/wordml/symex" xmlns:w16sdtfl="http://schemas.microsoft.com/office/word/2024/wordml/sdtformatlock" xmlns:w16sdtdh="http://schemas.microsoft.com/office/word/2020/wordml/sdtdatahash" xmlns:w16du="http://schemas.microsoft.com/office/word/2023/wordml/word16du" xmlns:w16="http://schemas.microsoft.com/office/word/2018/wordml" xmlns:w16cid="http://schemas.microsoft.com/office/word/2016/wordml/cid" xmlns:w16cex="http://schemas.microsoft.com/office/word/2018/wordml/cex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oel="http://schemas.microsoft.com/office/2019/extlst" xmlns:am3d="http://schemas.microsoft.com/office/drawing/2017/model3d" xmlns:aink="http://schemas.microsoft.com/office/drawing/2016/ink" xmlns:mc="http://schemas.openxmlformats.org/markup-compatibility/2006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:wpc="http://schemas.microsoft.com/office/word/2010/wordprocessingCanvas"/>
          </a:ext>
        </a:extLst>
      </xdr:spPr>
    </xdr:pic>
    <xdr:clientData/>
  </xdr:twoCellAnchor>
  <xdr:twoCellAnchor editAs="oneCell">
    <xdr:from>
      <xdr:col>5</xdr:col>
      <xdr:colOff>1555750</xdr:colOff>
      <xdr:row>31</xdr:row>
      <xdr:rowOff>111125</xdr:rowOff>
    </xdr:from>
    <xdr:to>
      <xdr:col>5</xdr:col>
      <xdr:colOff>2905760</xdr:colOff>
      <xdr:row>35</xdr:row>
      <xdr:rowOff>127635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1EC5A113-A846-4E54-B48E-B0211AF1BFBD}"/>
            </a:ext>
          </a:extLst>
        </xdr:cNvPr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157" b="-11874"/>
        <a:stretch/>
      </xdr:blipFill>
      <xdr:spPr bwMode="auto">
        <a:xfrm>
          <a:off x="5365750" y="11112500"/>
          <a:ext cx="1350010" cy="77851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  <a:ext uri="{FAA26D3D-D897-4be2-8F04-BA451C77F1D7}">
            <ma14:placeholder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pic="http://schemas.openxmlformats.org/drawingml/2006/picture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</xdr:colOff>
      <xdr:row>1</xdr:row>
      <xdr:rowOff>78105</xdr:rowOff>
    </xdr:from>
    <xdr:to>
      <xdr:col>1</xdr:col>
      <xdr:colOff>969645</xdr:colOff>
      <xdr:row>1</xdr:row>
      <xdr:rowOff>706168</xdr:rowOff>
    </xdr:to>
    <xdr:pic>
      <xdr:nvPicPr>
        <xdr:cNvPr id="4" name="Image 3" descr="Une image contenant texte, Police, capture d’écran, Graphique&#10;&#10;Le contenu généré par l’IA peut être incorrect.">
          <a:extLst>
            <a:ext uri="{FF2B5EF4-FFF2-40B4-BE49-F238E27FC236}">
              <a16:creationId xmlns:a16="http://schemas.microsoft.com/office/drawing/2014/main" id="{CF31C420-0A01-453E-B808-F22E10B9187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14"/>
        <a:stretch>
          <a:fillRect/>
        </a:stretch>
      </xdr:blipFill>
      <xdr:spPr bwMode="auto">
        <a:xfrm>
          <a:off x="91440" y="278130"/>
          <a:ext cx="1558290" cy="62425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1350010</xdr:colOff>
      <xdr:row>1</xdr:row>
      <xdr:rowOff>778510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C49C5350-0901-44C8-A0BF-10996EBD57C2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157" b="-11874"/>
        <a:stretch/>
      </xdr:blipFill>
      <xdr:spPr bwMode="auto">
        <a:xfrm>
          <a:off x="6743700" y="190500"/>
          <a:ext cx="1350010" cy="77851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  <a:ext uri="{FAA26D3D-D897-4be2-8F04-BA451C77F1D7}">
            <ma14:placeholder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pic="http://schemas.openxmlformats.org/drawingml/2006/picture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3455C-2110-4745-B994-07945F67ECD0}">
  <sheetPr>
    <pageSetUpPr fitToPage="1"/>
  </sheetPr>
  <dimension ref="B2:F27"/>
  <sheetViews>
    <sheetView tabSelected="1" view="pageBreakPreview" topLeftCell="A3" zoomScale="60" zoomScaleNormal="100" workbookViewId="0">
      <selection activeCell="F33" sqref="F33"/>
    </sheetView>
  </sheetViews>
  <sheetFormatPr baseColWidth="10" defaultRowHeight="15"/>
  <cols>
    <col min="6" max="6" width="49.140625" customWidth="1"/>
  </cols>
  <sheetData>
    <row r="2" spans="2:6" ht="15.75" thickBot="1"/>
    <row r="3" spans="2:6" ht="294.60000000000002" customHeight="1" thickTop="1" thickBot="1">
      <c r="F3" s="3" t="s">
        <v>60</v>
      </c>
    </row>
    <row r="4" spans="2:6" ht="57.6" customHeight="1" thickTop="1">
      <c r="F4" s="4" t="s">
        <v>59</v>
      </c>
    </row>
    <row r="5" spans="2:6" ht="12.6" customHeight="1">
      <c r="B5" s="5" t="s">
        <v>55</v>
      </c>
      <c r="F5" s="6"/>
    </row>
    <row r="6" spans="2:6" ht="12.6" customHeight="1">
      <c r="B6" s="5" t="s">
        <v>56</v>
      </c>
      <c r="F6" s="6"/>
    </row>
    <row r="7" spans="2:6" ht="13.15" customHeight="1" thickBot="1">
      <c r="B7" s="5" t="s">
        <v>57</v>
      </c>
      <c r="F7" s="7"/>
    </row>
    <row r="8" spans="2:6" ht="100.9" customHeight="1" thickTop="1" thickBot="1">
      <c r="B8" s="5"/>
      <c r="F8" s="8" t="s">
        <v>58</v>
      </c>
    </row>
    <row r="9" spans="2:6" ht="15.75" thickTop="1"/>
    <row r="24" spans="2:2">
      <c r="B24" s="5"/>
    </row>
    <row r="25" spans="2:2">
      <c r="B25" s="5"/>
    </row>
    <row r="26" spans="2:2">
      <c r="B26" s="5"/>
    </row>
    <row r="27" spans="2:2">
      <c r="B27" s="5"/>
    </row>
  </sheetData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Footer>&amp;L&amp;F&amp;R&amp;P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495C8-EF56-4BC0-9417-2A570DAC7602}">
  <sheetPr>
    <pageSetUpPr fitToPage="1"/>
  </sheetPr>
  <dimension ref="A2:ZZ33"/>
  <sheetViews>
    <sheetView showGridLines="0" zoomScaleNormal="100" workbookViewId="0">
      <pane xSplit="2" ySplit="3" topLeftCell="C12" activePane="bottomRight" state="frozen"/>
      <selection pane="topRight" activeCell="C1" sqref="C1"/>
      <selection pane="bottomLeft" activeCell="A2" sqref="A2"/>
      <selection pane="bottomRight" activeCell="G2" sqref="G2"/>
    </sheetView>
  </sheetViews>
  <sheetFormatPr baseColWidth="10" defaultColWidth="10.7109375" defaultRowHeight="15"/>
  <cols>
    <col min="1" max="1" width="9.7109375" style="31" customWidth="1"/>
    <col min="2" max="2" width="54.5703125" style="31" customWidth="1"/>
    <col min="3" max="3" width="4.7109375" style="31" customWidth="1"/>
    <col min="4" max="5" width="10.7109375" style="31" customWidth="1"/>
    <col min="6" max="6" width="10.7109375" style="32" customWidth="1"/>
    <col min="7" max="7" width="22.7109375" style="32" customWidth="1"/>
    <col min="8" max="8" width="10.7109375" customWidth="1"/>
    <col min="701" max="703" width="10.7109375" customWidth="1"/>
  </cols>
  <sheetData>
    <row r="2" spans="1:702" ht="63.6" customHeight="1">
      <c r="C2" s="56" t="s">
        <v>61</v>
      </c>
      <c r="D2" s="56"/>
      <c r="E2" s="56"/>
      <c r="F2" s="56"/>
      <c r="G2" s="12"/>
    </row>
    <row r="3" spans="1:702" ht="30">
      <c r="A3" s="36"/>
      <c r="B3" s="37"/>
      <c r="C3" s="13" t="s">
        <v>0</v>
      </c>
      <c r="D3" s="13" t="s">
        <v>1</v>
      </c>
      <c r="E3" s="13" t="s">
        <v>2</v>
      </c>
      <c r="F3" s="14" t="s">
        <v>3</v>
      </c>
      <c r="G3" s="14" t="s">
        <v>4</v>
      </c>
    </row>
    <row r="4" spans="1:702">
      <c r="A4" s="38"/>
      <c r="B4" s="39"/>
      <c r="C4" s="15"/>
      <c r="D4" s="15"/>
      <c r="E4" s="15"/>
      <c r="F4" s="16"/>
      <c r="G4" s="17"/>
    </row>
    <row r="5" spans="1:702" ht="18">
      <c r="A5" s="40" t="s">
        <v>5</v>
      </c>
      <c r="B5" s="41" t="s">
        <v>6</v>
      </c>
      <c r="C5" s="18"/>
      <c r="D5" s="18"/>
      <c r="E5" s="18"/>
      <c r="F5" s="19"/>
      <c r="G5" s="20"/>
      <c r="ZY5" t="s">
        <v>7</v>
      </c>
      <c r="ZZ5" s="1"/>
    </row>
    <row r="6" spans="1:702">
      <c r="A6" s="42" t="s">
        <v>8</v>
      </c>
      <c r="B6" s="43" t="s">
        <v>9</v>
      </c>
      <c r="C6" s="21" t="s">
        <v>10</v>
      </c>
      <c r="D6" s="22">
        <v>215.35</v>
      </c>
      <c r="E6" s="21"/>
      <c r="F6" s="23"/>
      <c r="G6" s="24">
        <f>ROUND(D6*F6,2)</f>
        <v>0</v>
      </c>
      <c r="ZY6" t="s">
        <v>11</v>
      </c>
      <c r="ZZ6" s="1" t="s">
        <v>12</v>
      </c>
    </row>
    <row r="7" spans="1:702">
      <c r="A7" s="44"/>
      <c r="B7" s="45" t="s">
        <v>13</v>
      </c>
      <c r="C7" s="18"/>
      <c r="D7" s="18"/>
      <c r="E7" s="18"/>
      <c r="F7" s="19"/>
      <c r="G7" s="20"/>
    </row>
    <row r="8" spans="1:702" ht="24">
      <c r="A8" s="44"/>
      <c r="B8" s="46" t="s">
        <v>14</v>
      </c>
      <c r="C8" s="18"/>
      <c r="D8" s="18"/>
      <c r="E8" s="18"/>
      <c r="F8" s="19"/>
      <c r="G8" s="20"/>
    </row>
    <row r="9" spans="1:702">
      <c r="A9" s="42" t="s">
        <v>15</v>
      </c>
      <c r="B9" s="43" t="s">
        <v>16</v>
      </c>
      <c r="C9" s="21" t="s">
        <v>17</v>
      </c>
      <c r="D9" s="22">
        <v>136.65</v>
      </c>
      <c r="E9" s="21"/>
      <c r="F9" s="23"/>
      <c r="G9" s="24">
        <f>ROUND(D9*F9,2)</f>
        <v>0</v>
      </c>
      <c r="ZY9" t="s">
        <v>18</v>
      </c>
      <c r="ZZ9" s="1" t="s">
        <v>19</v>
      </c>
    </row>
    <row r="10" spans="1:702">
      <c r="A10" s="44"/>
      <c r="B10" s="45" t="s">
        <v>20</v>
      </c>
      <c r="C10" s="18"/>
      <c r="D10" s="18"/>
      <c r="E10" s="18"/>
      <c r="F10" s="19"/>
      <c r="G10" s="20"/>
    </row>
    <row r="11" spans="1:702">
      <c r="A11" s="44"/>
      <c r="B11" s="46" t="s">
        <v>21</v>
      </c>
      <c r="C11" s="18"/>
      <c r="D11" s="18"/>
      <c r="E11" s="18"/>
      <c r="F11" s="19"/>
      <c r="G11" s="20"/>
    </row>
    <row r="12" spans="1:702">
      <c r="A12" s="42" t="s">
        <v>22</v>
      </c>
      <c r="B12" s="43" t="s">
        <v>23</v>
      </c>
      <c r="C12" s="21" t="s">
        <v>24</v>
      </c>
      <c r="D12" s="22">
        <v>136.29</v>
      </c>
      <c r="E12" s="21"/>
      <c r="F12" s="23"/>
      <c r="G12" s="24">
        <f>ROUND(D12*F12,2)</f>
        <v>0</v>
      </c>
      <c r="ZY12" t="s">
        <v>25</v>
      </c>
      <c r="ZZ12" s="1" t="s">
        <v>26</v>
      </c>
    </row>
    <row r="13" spans="1:702">
      <c r="A13" s="44"/>
      <c r="B13" s="45" t="s">
        <v>27</v>
      </c>
      <c r="C13" s="18"/>
      <c r="D13" s="18"/>
      <c r="E13" s="18"/>
      <c r="F13" s="19"/>
      <c r="G13" s="20"/>
    </row>
    <row r="14" spans="1:702" ht="24">
      <c r="A14" s="44"/>
      <c r="B14" s="46" t="s">
        <v>28</v>
      </c>
      <c r="C14" s="18"/>
      <c r="D14" s="18"/>
      <c r="E14" s="18"/>
      <c r="F14" s="19"/>
      <c r="G14" s="20"/>
    </row>
    <row r="15" spans="1:702">
      <c r="A15" s="42" t="s">
        <v>29</v>
      </c>
      <c r="B15" s="43" t="s">
        <v>30</v>
      </c>
      <c r="C15" s="21" t="s">
        <v>31</v>
      </c>
      <c r="D15" s="22">
        <v>78.7</v>
      </c>
      <c r="E15" s="21"/>
      <c r="F15" s="23"/>
      <c r="G15" s="54">
        <f>ROUND(D15*F15,2)</f>
        <v>0</v>
      </c>
      <c r="ZY15" t="s">
        <v>32</v>
      </c>
      <c r="ZZ15" s="1" t="s">
        <v>33</v>
      </c>
    </row>
    <row r="16" spans="1:702">
      <c r="A16" s="44"/>
      <c r="B16" s="45" t="s">
        <v>34</v>
      </c>
      <c r="C16" s="18"/>
      <c r="D16" s="18"/>
      <c r="E16" s="18"/>
      <c r="F16" s="19"/>
      <c r="G16" s="55"/>
    </row>
    <row r="17" spans="1:702">
      <c r="A17" s="44"/>
      <c r="B17" s="46" t="s">
        <v>35</v>
      </c>
      <c r="C17" s="18"/>
      <c r="D17" s="18"/>
      <c r="E17" s="18"/>
      <c r="F17" s="19"/>
      <c r="G17" s="55"/>
    </row>
    <row r="18" spans="1:702">
      <c r="A18" s="42" t="s">
        <v>36</v>
      </c>
      <c r="B18" s="43" t="s">
        <v>37</v>
      </c>
      <c r="C18" s="21" t="s">
        <v>38</v>
      </c>
      <c r="D18" s="22">
        <v>80.930000000000007</v>
      </c>
      <c r="E18" s="21"/>
      <c r="F18" s="23"/>
      <c r="G18" s="54">
        <f>ROUND(D18*F18,2)</f>
        <v>0</v>
      </c>
      <c r="ZY18" t="s">
        <v>39</v>
      </c>
      <c r="ZZ18" s="1" t="s">
        <v>40</v>
      </c>
    </row>
    <row r="19" spans="1:702">
      <c r="A19" s="44"/>
      <c r="B19" s="45" t="s">
        <v>41</v>
      </c>
      <c r="C19" s="18"/>
      <c r="D19" s="18"/>
      <c r="E19" s="18"/>
      <c r="F19" s="19"/>
      <c r="G19" s="55"/>
    </row>
    <row r="20" spans="1:702" ht="24">
      <c r="A20" s="44"/>
      <c r="B20" s="46" t="s">
        <v>42</v>
      </c>
      <c r="C20" s="18"/>
      <c r="D20" s="18"/>
      <c r="E20" s="18"/>
      <c r="F20" s="19"/>
      <c r="G20" s="55"/>
    </row>
    <row r="21" spans="1:702" ht="24">
      <c r="A21" s="42" t="s">
        <v>43</v>
      </c>
      <c r="B21" s="43" t="s">
        <v>64</v>
      </c>
      <c r="C21" s="21" t="s">
        <v>44</v>
      </c>
      <c r="D21" s="22">
        <v>46</v>
      </c>
      <c r="E21" s="21"/>
      <c r="F21" s="23"/>
      <c r="G21" s="54">
        <f>ROUND(D21*F21,2)</f>
        <v>0</v>
      </c>
      <c r="ZY21" t="s">
        <v>45</v>
      </c>
      <c r="ZZ21" s="1" t="s">
        <v>46</v>
      </c>
    </row>
    <row r="22" spans="1:702">
      <c r="A22" s="44"/>
      <c r="B22" s="45" t="s">
        <v>47</v>
      </c>
      <c r="C22" s="18"/>
      <c r="D22" s="18"/>
      <c r="E22" s="18"/>
      <c r="F22" s="19"/>
      <c r="G22" s="20"/>
    </row>
    <row r="23" spans="1:702" ht="24">
      <c r="A23" s="44"/>
      <c r="B23" s="46" t="s">
        <v>48</v>
      </c>
      <c r="C23" s="18"/>
      <c r="D23" s="18"/>
      <c r="E23" s="18"/>
      <c r="F23" s="19"/>
      <c r="G23" s="20"/>
    </row>
    <row r="24" spans="1:702">
      <c r="A24" s="44"/>
      <c r="B24" s="47"/>
      <c r="C24" s="18"/>
      <c r="D24" s="18"/>
      <c r="E24" s="18"/>
      <c r="F24" s="19"/>
      <c r="G24" s="25"/>
    </row>
    <row r="25" spans="1:702">
      <c r="A25" s="48"/>
      <c r="B25" s="49" t="s">
        <v>49</v>
      </c>
      <c r="C25" s="18"/>
      <c r="D25" s="18"/>
      <c r="E25" s="18"/>
      <c r="F25" s="19"/>
      <c r="G25" s="26">
        <f>SUBTOTAL(109,G6:G24)</f>
        <v>0</v>
      </c>
      <c r="H25" s="2"/>
      <c r="ZY25" t="s">
        <v>50</v>
      </c>
    </row>
    <row r="26" spans="1:702">
      <c r="A26" s="44"/>
      <c r="B26" s="47"/>
      <c r="C26" s="18"/>
      <c r="D26" s="18"/>
      <c r="E26" s="18"/>
      <c r="F26" s="19"/>
      <c r="G26" s="17"/>
    </row>
    <row r="27" spans="1:702">
      <c r="A27" s="50"/>
      <c r="B27" s="51"/>
      <c r="C27" s="27"/>
      <c r="D27" s="27"/>
      <c r="E27" s="27"/>
      <c r="F27" s="28"/>
      <c r="G27" s="25"/>
    </row>
    <row r="28" spans="1:702">
      <c r="A28" s="52"/>
      <c r="B28" s="34" t="s">
        <v>63</v>
      </c>
      <c r="C28" s="52"/>
      <c r="D28" s="52"/>
      <c r="E28" s="52"/>
      <c r="F28" s="52"/>
      <c r="G28" s="35">
        <f>SUBTOTAL(9,G15:G21)</f>
        <v>0</v>
      </c>
    </row>
    <row r="29" spans="1:702" s="9" customFormat="1" ht="36">
      <c r="A29" s="29"/>
      <c r="B29" s="10" t="s">
        <v>62</v>
      </c>
      <c r="C29" s="29"/>
      <c r="D29" s="29"/>
      <c r="E29" s="29"/>
      <c r="F29" s="30"/>
      <c r="G29" s="11">
        <f>SUBTOTAL(109,G5:G27)</f>
        <v>0</v>
      </c>
      <c r="ZY29" s="9" t="s">
        <v>51</v>
      </c>
    </row>
    <row r="30" spans="1:702" s="9" customFormat="1" ht="18.75">
      <c r="A30" s="53">
        <v>20</v>
      </c>
      <c r="B30" s="10" t="str">
        <f>CONCATENATE("Montant TVA (",A30,"%)")</f>
        <v>Montant TVA (20%)</v>
      </c>
      <c r="C30" s="29"/>
      <c r="D30" s="29"/>
      <c r="E30" s="29"/>
      <c r="F30" s="30"/>
      <c r="G30" s="11">
        <f>(G29*A30)/100</f>
        <v>0</v>
      </c>
      <c r="ZY30" s="9" t="s">
        <v>52</v>
      </c>
    </row>
    <row r="31" spans="1:702" s="9" customFormat="1" ht="18.75">
      <c r="A31" s="29"/>
      <c r="B31" s="10" t="s">
        <v>53</v>
      </c>
      <c r="C31" s="29"/>
      <c r="D31" s="29"/>
      <c r="E31" s="29"/>
      <c r="F31" s="30"/>
      <c r="G31" s="11">
        <f>G29+G30</f>
        <v>0</v>
      </c>
      <c r="ZY31" s="9" t="s">
        <v>54</v>
      </c>
    </row>
    <row r="32" spans="1:702">
      <c r="G32" s="33"/>
    </row>
    <row r="33" spans="7:7">
      <c r="G33" s="33"/>
    </row>
  </sheetData>
  <mergeCells count="1">
    <mergeCell ref="C2:F2"/>
  </mergeCells>
  <printOptions horizontalCentered="1"/>
  <pageMargins left="7.874015748031496E-2" right="7.874015748031496E-2" top="7.874015748031496E-2" bottom="7.874015748031496E-2" header="0.74803149606299213" footer="0.74803149606299213"/>
  <pageSetup paperSize="9" scale="86" fitToHeight="0" orientation="portrait" r:id="rId1"/>
  <headerFooter>
    <oddFooter>&amp;L&amp;F&amp;R&amp;P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c5492ce-00b2-4ee5-9a3d-f437ff187d73">
      <Terms xmlns="http://schemas.microsoft.com/office/infopath/2007/PartnerControls"/>
    </lcf76f155ced4ddcb4097134ff3c332f>
    <_ip_UnifiedCompliancePolicyUIAction xmlns="http://schemas.microsoft.com/sharepoint/v3" xsi:nil="true"/>
    <TaxCatchAll xmlns="3efbfbcc-03c4-477b-9b64-b76187573884" xsi:nil="true"/>
    <_ip_UnifiedCompliancePolicyProperties xmlns="http://schemas.microsoft.com/sharepoint/v3" xsi:nil="true"/>
    <Date xmlns="ac5492ce-00b2-4ee5-9a3d-f437ff187d7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706F6C3900A8469355C97EB8C01D87" ma:contentTypeVersion="19" ma:contentTypeDescription="Crée un document." ma:contentTypeScope="" ma:versionID="1bfeafa8c9f32e67d901b21e5f4679ff">
  <xsd:schema xmlns:xsd="http://www.w3.org/2001/XMLSchema" xmlns:xs="http://www.w3.org/2001/XMLSchema" xmlns:p="http://schemas.microsoft.com/office/2006/metadata/properties" xmlns:ns1="http://schemas.microsoft.com/sharepoint/v3" xmlns:ns2="ac5492ce-00b2-4ee5-9a3d-f437ff187d73" xmlns:ns3="3efbfbcc-03c4-477b-9b64-b76187573884" targetNamespace="http://schemas.microsoft.com/office/2006/metadata/properties" ma:root="true" ma:fieldsID="7b39d689aed9952491a24a81a0223963" ns1:_="" ns2:_="" ns3:_="">
    <xsd:import namespace="http://schemas.microsoft.com/sharepoint/v3"/>
    <xsd:import namespace="ac5492ce-00b2-4ee5-9a3d-f437ff187d73"/>
    <xsd:import namespace="3efbfbcc-03c4-477b-9b64-b761875738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  <xsd:element ref="ns2: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4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5492ce-00b2-4ee5-9a3d-f437ff187d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223d6498-7e9b-4443-a4f2-e2131faa99b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ate" ma:index="25" nillable="true" ma:displayName="Date" ma:format="DateOnly" ma:internalName="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fbfbcc-03c4-477b-9b64-b7618757388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e287c86a-440d-46fb-84c4-5a86d207f210}" ma:internalName="TaxCatchAll" ma:showField="CatchAllData" ma:web="3efbfbcc-03c4-477b-9b64-b7618757388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88CDD9-1F52-4E96-8C23-C0D68F264DDA}">
  <ds:schemaRefs>
    <ds:schemaRef ds:uri="http://schemas.microsoft.com/office/2006/metadata/properties"/>
    <ds:schemaRef ds:uri="http://schemas.microsoft.com/office/infopath/2007/PartnerControls"/>
    <ds:schemaRef ds:uri="ac5492ce-00b2-4ee5-9a3d-f437ff187d73"/>
    <ds:schemaRef ds:uri="http://schemas.microsoft.com/sharepoint/v3"/>
    <ds:schemaRef ds:uri="3efbfbcc-03c4-477b-9b64-b76187573884"/>
  </ds:schemaRefs>
</ds:datastoreItem>
</file>

<file path=customXml/itemProps2.xml><?xml version="1.0" encoding="utf-8"?>
<ds:datastoreItem xmlns:ds="http://schemas.openxmlformats.org/officeDocument/2006/customXml" ds:itemID="{D276887F-9BEF-4121-8EAB-4215E3C433B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DF36E4-64DF-4348-8833-CF68B2F9DD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c5492ce-00b2-4ee5-9a3d-f437ff187d73"/>
    <ds:schemaRef ds:uri="3efbfbcc-03c4-477b-9b64-b761875738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N°005 SOLS SOUPLES</vt:lpstr>
      <vt:lpstr>'Lot N°005 SOLS SOUPLES'!Impression_des_titres</vt:lpstr>
      <vt:lpstr>'Lot N°005 SOLS SOUPLES'!Zone_d_impression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therese.galdeano</dc:creator>
  <cp:lastModifiedBy>Ropert mussato Fanny</cp:lastModifiedBy>
  <cp:lastPrinted>2025-10-03T14:15:39Z</cp:lastPrinted>
  <dcterms:created xsi:type="dcterms:W3CDTF">2025-10-03T14:09:03Z</dcterms:created>
  <dcterms:modified xsi:type="dcterms:W3CDTF">2025-11-19T12:55:21Z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0x0101008C706F6C3900A8469355C97EB8C01D87</vt:lpwstr>
  </property>
</Properties>
</file>